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440" windowHeight="12225"/>
  </bookViews>
  <sheets>
    <sheet name="zavlaha" sheetId="1" r:id="rId1"/>
  </sheets>
  <definedNames>
    <definedName name="Excel_BuiltIn_Print_Area_3">#REF!</definedName>
  </definedNames>
  <calcPr calcId="125725"/>
</workbook>
</file>

<file path=xl/calcChain.xml><?xml version="1.0" encoding="utf-8"?>
<calcChain xmlns="http://schemas.openxmlformats.org/spreadsheetml/2006/main">
  <c r="F10" i="1"/>
  <c r="G10" s="1"/>
  <c r="F15"/>
  <c r="G15" s="1"/>
  <c r="F19"/>
  <c r="G19" s="1"/>
  <c r="F21"/>
  <c r="G21" s="1"/>
  <c r="F26"/>
  <c r="G26" s="1"/>
  <c r="F28"/>
  <c r="G28" s="1"/>
  <c r="F32"/>
  <c r="G32" s="1"/>
  <c r="F37"/>
  <c r="G37" s="1"/>
  <c r="G38"/>
  <c r="F43"/>
  <c r="G43" s="1"/>
  <c r="F44"/>
  <c r="G44" s="1"/>
  <c r="F46"/>
  <c r="G46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58"/>
  <c r="G58" s="1"/>
  <c r="G67"/>
  <c r="F70"/>
  <c r="G70" s="1"/>
  <c r="G72"/>
  <c r="F77"/>
  <c r="G77" s="1"/>
  <c r="F79"/>
  <c r="G79" s="1"/>
  <c r="F81"/>
  <c r="G81" s="1"/>
  <c r="G83"/>
  <c r="G85"/>
  <c r="G86"/>
  <c r="G93"/>
  <c r="G94"/>
  <c r="F96"/>
  <c r="G96" s="1"/>
  <c r="G99"/>
  <c r="G106"/>
  <c r="G107"/>
  <c r="G108"/>
  <c r="G39" l="1"/>
  <c r="G109"/>
  <c r="G117" s="1"/>
  <c r="G74"/>
  <c r="G114" s="1"/>
  <c r="G33"/>
  <c r="G112" s="1"/>
  <c r="G101"/>
  <c r="G116" s="1"/>
  <c r="G59"/>
  <c r="G87"/>
  <c r="G115" s="1"/>
  <c r="G60" l="1"/>
  <c r="G113" s="1"/>
  <c r="G118" s="1"/>
  <c r="G119" s="1"/>
  <c r="G120" l="1"/>
</calcChain>
</file>

<file path=xl/sharedStrings.xml><?xml version="1.0" encoding="utf-8"?>
<sst xmlns="http://schemas.openxmlformats.org/spreadsheetml/2006/main" count="132" uniqueCount="83">
  <si>
    <t>NABÍDKA NA DODÁVKU A MONTÁŽ AUTOMATICKÉHO ZAVLAŽOVACÍHO SYSTÉMU</t>
  </si>
  <si>
    <t>Množství</t>
  </si>
  <si>
    <t>Popis</t>
  </si>
  <si>
    <t>Jedn.</t>
  </si>
  <si>
    <t>Sleva</t>
  </si>
  <si>
    <t>Cena po slevě</t>
  </si>
  <si>
    <t>Celkem</t>
  </si>
  <si>
    <t>cena</t>
  </si>
  <si>
    <t>%</t>
  </si>
  <si>
    <t xml:space="preserve">  Vytyčení tras pro položení potrubí, umístění</t>
  </si>
  <si>
    <t xml:space="preserve">  armatur, ventilových boxů, postřikovačů a</t>
  </si>
  <si>
    <t xml:space="preserve">  ostatních částí zavlažovacího systému dle</t>
  </si>
  <si>
    <t xml:space="preserve">  prováděcí dokumentace</t>
  </si>
  <si>
    <t xml:space="preserve">  Vyhloubení rýhy pro potrubí </t>
  </si>
  <si>
    <t>bm</t>
  </si>
  <si>
    <t xml:space="preserve">  a ovládacích kabelů v hornině 3-4 včetně </t>
  </si>
  <si>
    <t xml:space="preserve">  odvozu přebyt. výkopku v rámci staveniště</t>
  </si>
  <si>
    <t xml:space="preserve">  Zásyp výkopů</t>
  </si>
  <si>
    <t xml:space="preserve">Výkop pro postřikovač, jeho výškové osazení do úrovně terénu včetně zásypu a odvozu přebytečného výkopku v rámci staveniště  </t>
  </si>
  <si>
    <t>ks</t>
  </si>
  <si>
    <t xml:space="preserve">  </t>
  </si>
  <si>
    <t xml:space="preserve">  Výkopy pro ventilové boxy 910/1419/1220</t>
  </si>
  <si>
    <t>Osazení ventilových boxů vč. štěrk. podsypu</t>
  </si>
  <si>
    <t xml:space="preserve">  zásypu, hutnění a odvozu přebyteč. Výkopku</t>
  </si>
  <si>
    <t xml:space="preserve">  rámci staveniště (VB910/VB1419/VB1220)</t>
  </si>
  <si>
    <t xml:space="preserve">  Hlavní řady</t>
  </si>
  <si>
    <r>
      <t>Dodávka tlakového potrubí HD-PE   DN 55 PN 10</t>
    </r>
    <r>
      <rPr>
        <b/>
        <sz val="10"/>
        <color indexed="10"/>
        <rFont val="Arial CE"/>
        <family val="2"/>
        <charset val="238"/>
      </rPr>
      <t xml:space="preserve"> (63x3,8)</t>
    </r>
  </si>
  <si>
    <t>m</t>
  </si>
  <si>
    <t>Montáž potrubí</t>
  </si>
  <si>
    <t>Distribuční vedení</t>
  </si>
  <si>
    <r>
      <t>Dodávka tlakového potrubí HD-PE   DN 44 PN 10</t>
    </r>
    <r>
      <rPr>
        <b/>
        <sz val="10"/>
        <color indexed="10"/>
        <rFont val="Arial CE"/>
        <family val="2"/>
        <charset val="238"/>
      </rPr>
      <t xml:space="preserve"> (50x3,0)</t>
    </r>
  </si>
  <si>
    <r>
      <t>Dodávka tlakového potrubí HD-PE   DN 35 PN 10</t>
    </r>
    <r>
      <rPr>
        <b/>
        <sz val="10"/>
        <color indexed="10"/>
        <rFont val="Arial CE"/>
        <family val="2"/>
        <charset val="238"/>
      </rPr>
      <t xml:space="preserve"> (40x2,4)</t>
    </r>
  </si>
  <si>
    <t>T 63</t>
  </si>
  <si>
    <t>TAG 50 x 6/4'' x 50</t>
  </si>
  <si>
    <t>Pas 63x1'' – navrtávací pas</t>
  </si>
  <si>
    <t>Pas 50x1'' – navrtávací pas</t>
  </si>
  <si>
    <t>PIG 40x1'' – přechodka přímá vnitřní závit</t>
  </si>
  <si>
    <t>RED 63x 50 – spojka redukovaná</t>
  </si>
  <si>
    <t>RED 50x 40 – spojka redukovaná</t>
  </si>
  <si>
    <t>PAG 63x2'' – přechodka přímá vnější závit</t>
  </si>
  <si>
    <t>PIG 63x6/4'' – přechodka přímá vnitřní závit</t>
  </si>
  <si>
    <t>K 63 – koleno</t>
  </si>
  <si>
    <t>K 50 – koleno</t>
  </si>
  <si>
    <t>Jedn. cena</t>
  </si>
  <si>
    <t xml:space="preserve">  Distribuční vedení</t>
  </si>
  <si>
    <t xml:space="preserve">  Montáž kompletní ventilové sestavy</t>
  </si>
  <si>
    <t xml:space="preserve">  Elektroventil 1x200-PGA vč.inst.mat.</t>
  </si>
  <si>
    <t xml:space="preserve">  Provedení tlakové zkoušky potrubí</t>
  </si>
  <si>
    <t xml:space="preserve"> </t>
  </si>
  <si>
    <t xml:space="preserve">  Montáž kloubových přípojek</t>
  </si>
  <si>
    <r>
      <t xml:space="preserve">  Ovládací kabel 24V, </t>
    </r>
    <r>
      <rPr>
        <b/>
        <sz val="10"/>
        <color indexed="10"/>
        <rFont val="Arial CE"/>
        <family val="2"/>
        <charset val="238"/>
      </rPr>
      <t>CYKY 3x1,5</t>
    </r>
  </si>
  <si>
    <t xml:space="preserve">  včetně montáže a proměření průchodnosti</t>
  </si>
  <si>
    <t xml:space="preserve">  Montážní práce na ovládacím systému</t>
  </si>
  <si>
    <t>hod</t>
  </si>
  <si>
    <t>KV 2''</t>
  </si>
  <si>
    <t>Seřízení a nastavení čerpacího systému</t>
  </si>
  <si>
    <t>REKAPITULACE NÁKLADŮ</t>
  </si>
  <si>
    <t>ČÁST I.</t>
  </si>
  <si>
    <t>Zemní práce</t>
  </si>
  <si>
    <t>ČÁST II.</t>
  </si>
  <si>
    <t>Potrubí a příslušenství</t>
  </si>
  <si>
    <t>ČÁST III.</t>
  </si>
  <si>
    <t>Uzavírací armatury a příslušenství</t>
  </si>
  <si>
    <t>ČÁST IV.</t>
  </si>
  <si>
    <t>Postřikovače a příslušenství</t>
  </si>
  <si>
    <t>ČÁST V.</t>
  </si>
  <si>
    <t>Ovládací systém</t>
  </si>
  <si>
    <t>ČÁST VI.</t>
  </si>
  <si>
    <t>Čerpání</t>
  </si>
  <si>
    <t>CELKEM BEZ DPH</t>
  </si>
  <si>
    <t>DPH 21%</t>
  </si>
  <si>
    <t>CELKEM S DPH</t>
  </si>
  <si>
    <t>Název akce: Rekonstrukce areálu FK Valtice</t>
  </si>
  <si>
    <t>rozšíření závlahy na tréninkovém hřišti</t>
  </si>
  <si>
    <t>centrální ovládací jednotka se vzdáleným přístupem</t>
  </si>
  <si>
    <t>přes internet včetně naprogramování a rozvaděče</t>
  </si>
  <si>
    <t>závlahová ventil. šachtice obdelníková</t>
  </si>
  <si>
    <r>
      <t xml:space="preserve">  Elektromagnetický ventil 2´´, vnitřní závit 24 V AC solenoid elmag. Ventil 2",</t>
    </r>
    <r>
      <rPr>
        <b/>
        <sz val="10"/>
        <color indexed="10"/>
        <rFont val="Arial CE"/>
        <family val="2"/>
        <charset val="238"/>
      </rPr>
      <t xml:space="preserve"> 200-PGA, průtok až 34 m3/hod, tlak až 10,4 baru</t>
    </r>
  </si>
  <si>
    <t xml:space="preserve">  Vodotěsný silikonový konektor 1.5mm2 0,8mm silikon systém SNAPLOC</t>
  </si>
  <si>
    <t xml:space="preserve">  … swing joint kloubová přípojka …</t>
  </si>
  <si>
    <t xml:space="preserve">  ... Výsuvný rotační postřikovač</t>
  </si>
  <si>
    <t xml:space="preserve">  Montáž postřikovače</t>
  </si>
  <si>
    <t>Filtr ... 2'' PN 10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</si>
</sst>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13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color indexed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33">
    <xf numFmtId="0" fontId="0" fillId="0" borderId="0" xfId="0"/>
    <xf numFmtId="4" fontId="1" fillId="2" borderId="0" xfId="0" applyNumberFormat="1" applyFont="1" applyFill="1" applyAlignment="1">
      <alignment horizontal="left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4" fontId="0" fillId="2" borderId="0" xfId="0" applyNumberFormat="1" applyFont="1" applyFill="1"/>
    <xf numFmtId="4" fontId="1" fillId="2" borderId="0" xfId="0" applyNumberFormat="1" applyFont="1" applyFill="1" applyBorder="1" applyAlignment="1">
      <alignment horizontal="left"/>
    </xf>
    <xf numFmtId="4" fontId="2" fillId="2" borderId="0" xfId="0" applyNumberFormat="1" applyFont="1" applyFill="1"/>
    <xf numFmtId="4" fontId="1" fillId="0" borderId="0" xfId="0" applyNumberFormat="1" applyFont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4" fontId="0" fillId="0" borderId="0" xfId="0" applyNumberFormat="1" applyFont="1"/>
    <xf numFmtId="0" fontId="3" fillId="0" borderId="0" xfId="0" applyFont="1" applyBorder="1"/>
    <xf numFmtId="0" fontId="3" fillId="0" borderId="0" xfId="0" applyFont="1"/>
    <xf numFmtId="4" fontId="0" fillId="0" borderId="0" xfId="0" applyNumberFormat="1" applyFont="1" applyAlignment="1">
      <alignment horizontal="right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4" fontId="0" fillId="2" borderId="4" xfId="0" applyNumberFormat="1" applyFont="1" applyFill="1" applyBorder="1" applyAlignment="1">
      <alignment horizontal="center"/>
    </xf>
    <xf numFmtId="4" fontId="0" fillId="2" borderId="5" xfId="0" applyNumberFormat="1" applyFont="1" applyFill="1" applyBorder="1" applyAlignment="1">
      <alignment horizontal="center" wrapText="1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8" xfId="0" applyNumberFormat="1" applyFont="1" applyFill="1" applyBorder="1" applyAlignment="1">
      <alignment horizontal="center"/>
    </xf>
    <xf numFmtId="0" fontId="0" fillId="2" borderId="9" xfId="0" applyNumberFormat="1" applyFont="1" applyFill="1" applyBorder="1" applyAlignment="1">
      <alignment horizontal="center"/>
    </xf>
    <xf numFmtId="4" fontId="0" fillId="0" borderId="2" xfId="0" applyNumberFormat="1" applyFont="1" applyBorder="1" applyAlignment="1">
      <alignment horizontal="right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4" fontId="0" fillId="0" borderId="2" xfId="0" applyNumberFormat="1" applyFont="1" applyBorder="1"/>
    <xf numFmtId="4" fontId="4" fillId="0" borderId="10" xfId="0" applyNumberFormat="1" applyFont="1" applyBorder="1"/>
    <xf numFmtId="4" fontId="0" fillId="0" borderId="11" xfId="0" applyNumberFormat="1" applyFont="1" applyBorder="1" applyAlignment="1">
      <alignment horizontal="right"/>
    </xf>
    <xf numFmtId="0" fontId="0" fillId="0" borderId="11" xfId="0" applyFont="1" applyBorder="1"/>
    <xf numFmtId="0" fontId="0" fillId="0" borderId="11" xfId="0" applyFont="1" applyBorder="1" applyAlignment="1">
      <alignment horizontal="center"/>
    </xf>
    <xf numFmtId="4" fontId="0" fillId="2" borderId="11" xfId="0" applyNumberFormat="1" applyFont="1" applyFill="1" applyBorder="1"/>
    <xf numFmtId="4" fontId="4" fillId="3" borderId="12" xfId="0" applyNumberFormat="1" applyFont="1" applyFill="1" applyBorder="1"/>
    <xf numFmtId="4" fontId="0" fillId="0" borderId="11" xfId="0" applyNumberFormat="1" applyFont="1" applyBorder="1"/>
    <xf numFmtId="4" fontId="0" fillId="0" borderId="11" xfId="0" applyNumberFormat="1" applyFont="1" applyFill="1" applyBorder="1"/>
    <xf numFmtId="4" fontId="4" fillId="0" borderId="12" xfId="0" applyNumberFormat="1" applyFont="1" applyFill="1" applyBorder="1"/>
    <xf numFmtId="4" fontId="0" fillId="2" borderId="13" xfId="0" applyNumberFormat="1" applyFont="1" applyFill="1" applyBorder="1" applyAlignment="1">
      <alignment horizontal="right"/>
    </xf>
    <xf numFmtId="0" fontId="0" fillId="2" borderId="13" xfId="0" applyFont="1" applyFill="1" applyBorder="1"/>
    <xf numFmtId="0" fontId="0" fillId="2" borderId="14" xfId="0" applyFont="1" applyFill="1" applyBorder="1" applyAlignment="1">
      <alignment horizontal="center"/>
    </xf>
    <xf numFmtId="4" fontId="0" fillId="2" borderId="15" xfId="0" applyNumberFormat="1" applyFont="1" applyFill="1" applyBorder="1"/>
    <xf numFmtId="4" fontId="4" fillId="2" borderId="16" xfId="0" applyNumberFormat="1" applyFont="1" applyFill="1" applyBorder="1"/>
    <xf numFmtId="4" fontId="0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4" fontId="0" fillId="0" borderId="0" xfId="0" applyNumberFormat="1" applyFont="1" applyBorder="1"/>
    <xf numFmtId="4" fontId="0" fillId="0" borderId="10" xfId="0" applyNumberFormat="1" applyFont="1" applyBorder="1"/>
    <xf numFmtId="0" fontId="4" fillId="2" borderId="11" xfId="0" applyFont="1" applyFill="1" applyBorder="1"/>
    <xf numFmtId="4" fontId="0" fillId="0" borderId="12" xfId="0" applyNumberFormat="1" applyFont="1" applyBorder="1"/>
    <xf numFmtId="0" fontId="0" fillId="0" borderId="11" xfId="0" applyFont="1" applyBorder="1" applyAlignment="1">
      <alignment wrapText="1"/>
    </xf>
    <xf numFmtId="4" fontId="4" fillId="2" borderId="0" xfId="0" applyNumberFormat="1" applyFont="1" applyFill="1" applyBorder="1"/>
    <xf numFmtId="4" fontId="4" fillId="0" borderId="11" xfId="0" applyNumberFormat="1" applyFont="1" applyBorder="1" applyAlignment="1">
      <alignment horizontal="right"/>
    </xf>
    <xf numFmtId="0" fontId="4" fillId="0" borderId="11" xfId="0" applyFont="1" applyBorder="1"/>
    <xf numFmtId="0" fontId="0" fillId="2" borderId="15" xfId="0" applyFont="1" applyFill="1" applyBorder="1"/>
    <xf numFmtId="4" fontId="4" fillId="2" borderId="10" xfId="0" applyNumberFormat="1" applyFont="1" applyFill="1" applyBorder="1"/>
    <xf numFmtId="4" fontId="6" fillId="0" borderId="0" xfId="0" applyNumberFormat="1" applyFont="1" applyAlignment="1">
      <alignment horizontal="right"/>
    </xf>
    <xf numFmtId="0" fontId="6" fillId="0" borderId="0" xfId="0" applyFont="1"/>
    <xf numFmtId="0" fontId="6" fillId="0" borderId="13" xfId="0" applyFont="1" applyBorder="1" applyAlignment="1">
      <alignment horizontal="center"/>
    </xf>
    <xf numFmtId="4" fontId="6" fillId="0" borderId="0" xfId="0" applyNumberFormat="1" applyFont="1"/>
    <xf numFmtId="4" fontId="6" fillId="0" borderId="13" xfId="0" applyNumberFormat="1" applyFont="1" applyBorder="1"/>
    <xf numFmtId="4" fontId="0" fillId="0" borderId="6" xfId="0" applyNumberFormat="1" applyFont="1" applyBorder="1" applyAlignment="1">
      <alignment horizontal="right"/>
    </xf>
    <xf numFmtId="0" fontId="0" fillId="0" borderId="6" xfId="0" applyFont="1" applyBorder="1"/>
    <xf numFmtId="0" fontId="0" fillId="0" borderId="6" xfId="0" applyFont="1" applyBorder="1" applyAlignment="1">
      <alignment horizontal="center"/>
    </xf>
    <xf numFmtId="4" fontId="0" fillId="0" borderId="6" xfId="0" applyNumberFormat="1" applyFont="1" applyBorder="1"/>
    <xf numFmtId="4" fontId="0" fillId="0" borderId="17" xfId="0" applyNumberFormat="1" applyFont="1" applyBorder="1"/>
    <xf numFmtId="0" fontId="6" fillId="0" borderId="0" xfId="0" applyFont="1" applyAlignment="1">
      <alignment horizontal="center"/>
    </xf>
    <xf numFmtId="4" fontId="3" fillId="0" borderId="12" xfId="0" applyNumberFormat="1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4" fontId="6" fillId="0" borderId="11" xfId="0" applyNumberFormat="1" applyFont="1" applyBorder="1"/>
    <xf numFmtId="4" fontId="7" fillId="0" borderId="12" xfId="0" applyNumberFormat="1" applyFont="1" applyFill="1" applyBorder="1"/>
    <xf numFmtId="4" fontId="0" fillId="0" borderId="11" xfId="0" applyNumberFormat="1" applyFont="1" applyFill="1" applyBorder="1" applyAlignment="1">
      <alignment horizontal="right"/>
    </xf>
    <xf numFmtId="0" fontId="0" fillId="0" borderId="11" xfId="0" applyFont="1" applyFill="1" applyBorder="1"/>
    <xf numFmtId="0" fontId="0" fillId="0" borderId="11" xfId="0" applyFont="1" applyFill="1" applyBorder="1" applyAlignment="1">
      <alignment horizontal="center"/>
    </xf>
    <xf numFmtId="4" fontId="6" fillId="0" borderId="11" xfId="0" applyNumberFormat="1" applyFont="1" applyFill="1" applyBorder="1"/>
    <xf numFmtId="4" fontId="0" fillId="0" borderId="18" xfId="0" applyNumberFormat="1" applyFont="1" applyBorder="1" applyAlignment="1">
      <alignment horizontal="right"/>
    </xf>
    <xf numFmtId="4" fontId="4" fillId="0" borderId="12" xfId="0" applyNumberFormat="1" applyFont="1" applyBorder="1"/>
    <xf numFmtId="4" fontId="6" fillId="0" borderId="19" xfId="0" applyNumberFormat="1" applyFont="1" applyBorder="1" applyAlignment="1">
      <alignment horizontal="right"/>
    </xf>
    <xf numFmtId="0" fontId="6" fillId="0" borderId="6" xfId="0" applyFont="1" applyBorder="1"/>
    <xf numFmtId="0" fontId="6" fillId="0" borderId="6" xfId="0" applyFont="1" applyBorder="1" applyAlignment="1">
      <alignment horizontal="center"/>
    </xf>
    <xf numFmtId="4" fontId="6" fillId="0" borderId="6" xfId="0" applyNumberFormat="1" applyFont="1" applyBorder="1"/>
    <xf numFmtId="4" fontId="7" fillId="0" borderId="17" xfId="0" applyNumberFormat="1" applyFont="1" applyBorder="1"/>
    <xf numFmtId="4" fontId="0" fillId="0" borderId="20" xfId="0" applyNumberFormat="1" applyFont="1" applyBorder="1" applyAlignment="1">
      <alignment horizontal="right"/>
    </xf>
    <xf numFmtId="0" fontId="0" fillId="0" borderId="20" xfId="0" applyFont="1" applyBorder="1"/>
    <xf numFmtId="0" fontId="0" fillId="0" borderId="20" xfId="0" applyFont="1" applyBorder="1" applyAlignment="1">
      <alignment horizontal="center"/>
    </xf>
    <xf numFmtId="4" fontId="0" fillId="0" borderId="20" xfId="0" applyNumberFormat="1" applyFont="1" applyBorder="1"/>
    <xf numFmtId="4" fontId="0" fillId="2" borderId="11" xfId="0" applyNumberFormat="1" applyFont="1" applyFill="1" applyBorder="1" applyAlignment="1">
      <alignment horizontal="right"/>
    </xf>
    <xf numFmtId="0" fontId="0" fillId="2" borderId="11" xfId="0" applyFont="1" applyFill="1" applyBorder="1" applyAlignment="1">
      <alignment horizontal="center"/>
    </xf>
    <xf numFmtId="4" fontId="0" fillId="2" borderId="21" xfId="0" applyNumberFormat="1" applyFont="1" applyFill="1" applyBorder="1" applyAlignment="1">
      <alignment horizontal="center" wrapText="1"/>
    </xf>
    <xf numFmtId="4" fontId="0" fillId="2" borderId="21" xfId="0" applyNumberFormat="1" applyFont="1" applyFill="1" applyBorder="1" applyAlignment="1">
      <alignment horizontal="center"/>
    </xf>
    <xf numFmtId="4" fontId="0" fillId="2" borderId="6" xfId="0" applyNumberFormat="1" applyFont="1" applyFill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4" fontId="6" fillId="0" borderId="2" xfId="0" applyNumberFormat="1" applyFont="1" applyBorder="1"/>
    <xf numFmtId="4" fontId="6" fillId="0" borderId="10" xfId="0" applyNumberFormat="1" applyFont="1" applyBorder="1"/>
    <xf numFmtId="4" fontId="6" fillId="0" borderId="6" xfId="0" applyNumberFormat="1" applyFont="1" applyBorder="1" applyAlignment="1">
      <alignment horizontal="right"/>
    </xf>
    <xf numFmtId="4" fontId="6" fillId="0" borderId="17" xfId="0" applyNumberFormat="1" applyFont="1" applyBorder="1"/>
    <xf numFmtId="4" fontId="6" fillId="0" borderId="0" xfId="0" applyNumberFormat="1" applyFont="1" applyBorder="1" applyAlignment="1">
      <alignment horizontal="right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/>
    <xf numFmtId="4" fontId="0" fillId="2" borderId="2" xfId="0" applyNumberFormat="1" applyFont="1" applyFill="1" applyBorder="1" applyAlignment="1">
      <alignment horizontal="right"/>
    </xf>
    <xf numFmtId="4" fontId="0" fillId="2" borderId="4" xfId="0" applyNumberFormat="1" applyFont="1" applyFill="1" applyBorder="1" applyAlignment="1">
      <alignment horizontal="center" wrapText="1"/>
    </xf>
    <xf numFmtId="0" fontId="0" fillId="0" borderId="11" xfId="0" applyFont="1" applyFill="1" applyBorder="1" applyAlignment="1">
      <alignment wrapText="1"/>
    </xf>
    <xf numFmtId="4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4" fontId="0" fillId="0" borderId="0" xfId="0" applyNumberFormat="1" applyFont="1" applyFill="1" applyBorder="1"/>
    <xf numFmtId="4" fontId="4" fillId="0" borderId="0" xfId="0" applyNumberFormat="1" applyFont="1" applyFill="1" applyBorder="1"/>
    <xf numFmtId="0" fontId="0" fillId="0" borderId="0" xfId="0" applyFill="1"/>
    <xf numFmtId="4" fontId="1" fillId="2" borderId="1" xfId="0" applyNumberFormat="1" applyFont="1" applyFill="1" applyBorder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/>
    <xf numFmtId="0" fontId="0" fillId="2" borderId="16" xfId="0" applyNumberFormat="1" applyFont="1" applyFill="1" applyBorder="1" applyAlignment="1">
      <alignment horizontal="center"/>
    </xf>
    <xf numFmtId="4" fontId="3" fillId="0" borderId="22" xfId="0" applyNumberFormat="1" applyFont="1" applyBorder="1" applyAlignment="1">
      <alignment horizontal="left"/>
    </xf>
    <xf numFmtId="0" fontId="0" fillId="0" borderId="22" xfId="0" applyFont="1" applyBorder="1"/>
    <xf numFmtId="0" fontId="0" fillId="0" borderId="22" xfId="0" applyFont="1" applyBorder="1" applyAlignment="1">
      <alignment horizontal="center"/>
    </xf>
    <xf numFmtId="4" fontId="0" fillId="0" borderId="22" xfId="0" applyNumberFormat="1" applyFont="1" applyBorder="1"/>
    <xf numFmtId="4" fontId="8" fillId="2" borderId="23" xfId="0" applyNumberFormat="1" applyFont="1" applyFill="1" applyBorder="1"/>
    <xf numFmtId="0" fontId="10" fillId="2" borderId="1" xfId="0" applyFont="1" applyFill="1" applyBorder="1" applyAlignment="1">
      <alignment horizontal="center"/>
    </xf>
    <xf numFmtId="4" fontId="10" fillId="2" borderId="1" xfId="0" applyNumberFormat="1" applyFont="1" applyFill="1" applyBorder="1"/>
    <xf numFmtId="0" fontId="0" fillId="3" borderId="11" xfId="0" applyFill="1" applyBorder="1"/>
    <xf numFmtId="44" fontId="11" fillId="2" borderId="16" xfId="1" applyFont="1" applyFill="1" applyBorder="1"/>
    <xf numFmtId="4" fontId="0" fillId="2" borderId="21" xfId="0" applyNumberFormat="1" applyFont="1" applyFill="1" applyBorder="1" applyAlignment="1">
      <alignment horizontal="center" wrapText="1"/>
    </xf>
    <xf numFmtId="4" fontId="0" fillId="2" borderId="4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0" fillId="2" borderId="1" xfId="0" applyNumberFormat="1" applyFont="1" applyFill="1" applyBorder="1" applyAlignment="1">
      <alignment horizontal="center" wrapText="1"/>
    </xf>
    <xf numFmtId="4" fontId="0" fillId="2" borderId="5" xfId="0" applyNumberFormat="1" applyFont="1" applyFill="1" applyBorder="1" applyAlignment="1">
      <alignment horizontal="center" wrapText="1"/>
    </xf>
    <xf numFmtId="0" fontId="0" fillId="0" borderId="11" xfId="0" applyFont="1" applyBorder="1" applyAlignment="1">
      <alignment horizontal="left" vertical="top" wrapText="1"/>
    </xf>
    <xf numFmtId="0" fontId="0" fillId="3" borderId="11" xfId="0" applyFill="1" applyBorder="1" applyAlignment="1">
      <alignment wrapText="1"/>
    </xf>
    <xf numFmtId="0" fontId="0" fillId="0" borderId="11" xfId="0" applyBorder="1"/>
    <xf numFmtId="0" fontId="0" fillId="0" borderId="0" xfId="0" applyBorder="1"/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0"/>
  <sheetViews>
    <sheetView tabSelected="1" topLeftCell="A88" workbookViewId="0">
      <selection activeCell="B108" sqref="B108"/>
    </sheetView>
  </sheetViews>
  <sheetFormatPr defaultColWidth="11.5703125" defaultRowHeight="12.75"/>
  <cols>
    <col min="1" max="1" width="9" customWidth="1"/>
    <col min="2" max="2" width="40.7109375" customWidth="1"/>
    <col min="3" max="3" width="8.140625" customWidth="1"/>
    <col min="4" max="4" width="12.7109375" customWidth="1"/>
    <col min="5" max="5" width="5.85546875" customWidth="1"/>
    <col min="6" max="6" width="10" customWidth="1"/>
    <col min="7" max="7" width="18.140625" customWidth="1"/>
    <col min="8" max="248" width="9.140625" customWidth="1"/>
  </cols>
  <sheetData>
    <row r="1" spans="1:7" ht="15.75">
      <c r="A1" s="1" t="s">
        <v>0</v>
      </c>
      <c r="B1" s="2"/>
      <c r="C1" s="3"/>
      <c r="D1" s="4"/>
      <c r="E1" s="4"/>
      <c r="F1" s="4"/>
      <c r="G1" s="4"/>
    </row>
    <row r="2" spans="1:7" ht="15.75">
      <c r="A2" s="5" t="s">
        <v>72</v>
      </c>
      <c r="B2" s="5"/>
      <c r="C2" s="5"/>
      <c r="D2" s="5"/>
      <c r="E2" s="5"/>
      <c r="F2" s="5"/>
      <c r="G2" s="6"/>
    </row>
    <row r="3" spans="1:7" ht="15.75">
      <c r="A3" s="7"/>
      <c r="B3" t="s">
        <v>73</v>
      </c>
      <c r="C3" s="9"/>
      <c r="D3" s="10"/>
      <c r="E3" s="10"/>
      <c r="F3" s="10"/>
      <c r="G3" s="10"/>
    </row>
    <row r="4" spans="1:7">
      <c r="A4" s="11"/>
      <c r="B4" s="11"/>
      <c r="C4" s="11"/>
      <c r="D4" s="12"/>
      <c r="E4" s="12"/>
      <c r="F4" s="12"/>
    </row>
    <row r="5" spans="1:7">
      <c r="A5" s="11"/>
      <c r="B5" s="11"/>
      <c r="C5" s="11"/>
    </row>
    <row r="6" spans="1:7">
      <c r="A6" s="13"/>
      <c r="B6" s="8"/>
      <c r="C6" s="9"/>
      <c r="D6" s="126"/>
      <c r="E6" s="126"/>
      <c r="F6" s="126"/>
      <c r="G6" s="126"/>
    </row>
    <row r="7" spans="1:7" ht="12.95" customHeight="1">
      <c r="A7" s="127" t="s">
        <v>1</v>
      </c>
      <c r="B7" s="14" t="s">
        <v>2</v>
      </c>
      <c r="C7" s="15" t="s">
        <v>3</v>
      </c>
      <c r="D7" s="16" t="s">
        <v>3</v>
      </c>
      <c r="E7" s="16" t="s">
        <v>4</v>
      </c>
      <c r="F7" s="128" t="s">
        <v>5</v>
      </c>
      <c r="G7" s="16" t="s">
        <v>6</v>
      </c>
    </row>
    <row r="8" spans="1:7">
      <c r="A8" s="127"/>
      <c r="B8" s="18"/>
      <c r="C8" s="19"/>
      <c r="D8" s="20" t="s">
        <v>7</v>
      </c>
      <c r="E8" s="20" t="s">
        <v>8</v>
      </c>
      <c r="F8" s="128"/>
      <c r="G8" s="21"/>
    </row>
    <row r="9" spans="1:7">
      <c r="A9" s="22"/>
      <c r="B9" s="23"/>
      <c r="C9" s="24"/>
      <c r="D9" s="25"/>
      <c r="E9" s="25"/>
      <c r="F9" s="25"/>
      <c r="G9" s="26"/>
    </row>
    <row r="10" spans="1:7">
      <c r="A10" s="27">
        <v>1</v>
      </c>
      <c r="B10" s="28" t="s">
        <v>9</v>
      </c>
      <c r="C10" s="29"/>
      <c r="D10" s="30">
        <v>0</v>
      </c>
      <c r="E10" s="30"/>
      <c r="F10" s="30">
        <f>D10-(D10*(E10/100))</f>
        <v>0</v>
      </c>
      <c r="G10" s="31">
        <f>A10*F10</f>
        <v>0</v>
      </c>
    </row>
    <row r="11" spans="1:7">
      <c r="A11" s="27"/>
      <c r="B11" s="28" t="s">
        <v>10</v>
      </c>
      <c r="C11" s="29"/>
      <c r="D11" s="32"/>
      <c r="E11" s="32"/>
      <c r="F11" s="33"/>
      <c r="G11" s="34"/>
    </row>
    <row r="12" spans="1:7">
      <c r="A12" s="27"/>
      <c r="B12" s="28" t="s">
        <v>11</v>
      </c>
      <c r="C12" s="29"/>
      <c r="D12" s="32"/>
      <c r="E12" s="32"/>
      <c r="F12" s="33"/>
      <c r="G12" s="34"/>
    </row>
    <row r="13" spans="1:7">
      <c r="A13" s="27"/>
      <c r="B13" s="28" t="s">
        <v>12</v>
      </c>
      <c r="C13" s="29"/>
      <c r="D13" s="32"/>
      <c r="E13" s="32"/>
      <c r="F13" s="33"/>
      <c r="G13" s="34"/>
    </row>
    <row r="14" spans="1:7">
      <c r="A14" s="27"/>
      <c r="B14" s="28"/>
      <c r="C14" s="29"/>
      <c r="D14" s="32"/>
      <c r="E14" s="32"/>
      <c r="F14" s="33"/>
      <c r="G14" s="34"/>
    </row>
    <row r="15" spans="1:7">
      <c r="A15" s="27">
        <v>280</v>
      </c>
      <c r="B15" s="28" t="s">
        <v>13</v>
      </c>
      <c r="C15" s="29" t="s">
        <v>14</v>
      </c>
      <c r="D15" s="30">
        <v>0</v>
      </c>
      <c r="E15" s="30"/>
      <c r="F15" s="30">
        <f>D15-(D15*(E15/100))</f>
        <v>0</v>
      </c>
      <c r="G15" s="31">
        <f>A15*F15</f>
        <v>0</v>
      </c>
    </row>
    <row r="16" spans="1:7">
      <c r="A16" s="27"/>
      <c r="B16" s="28" t="s">
        <v>15</v>
      </c>
      <c r="C16" s="29"/>
      <c r="D16" s="32"/>
      <c r="E16" s="33"/>
      <c r="F16" s="33"/>
      <c r="G16" s="34"/>
    </row>
    <row r="17" spans="1:7">
      <c r="A17" s="27"/>
      <c r="B17" s="28" t="s">
        <v>16</v>
      </c>
      <c r="C17" s="29"/>
      <c r="D17" s="32"/>
      <c r="E17" s="33"/>
      <c r="F17" s="33"/>
      <c r="G17" s="34"/>
    </row>
    <row r="18" spans="1:7">
      <c r="A18" s="27"/>
      <c r="B18" s="28"/>
      <c r="C18" s="29"/>
      <c r="D18" s="32"/>
      <c r="E18" s="33"/>
      <c r="F18" s="33"/>
      <c r="G18" s="34"/>
    </row>
    <row r="19" spans="1:7">
      <c r="A19" s="27">
        <v>280</v>
      </c>
      <c r="B19" s="28" t="s">
        <v>17</v>
      </c>
      <c r="C19" s="29" t="s">
        <v>14</v>
      </c>
      <c r="D19" s="30">
        <v>0</v>
      </c>
      <c r="E19" s="30"/>
      <c r="F19" s="30">
        <f>D19-(D19*(E19/100))</f>
        <v>0</v>
      </c>
      <c r="G19" s="31">
        <f>A19*F19</f>
        <v>0</v>
      </c>
    </row>
    <row r="20" spans="1:7">
      <c r="A20" s="27"/>
      <c r="B20" s="28"/>
      <c r="C20" s="29"/>
      <c r="D20" s="32"/>
      <c r="E20" s="32"/>
      <c r="F20" s="33"/>
      <c r="G20" s="34"/>
    </row>
    <row r="21" spans="1:7" ht="12.95" customHeight="1">
      <c r="A21" s="27">
        <v>8</v>
      </c>
      <c r="B21" s="129" t="s">
        <v>18</v>
      </c>
      <c r="C21" s="29" t="s">
        <v>19</v>
      </c>
      <c r="D21" s="30">
        <v>0</v>
      </c>
      <c r="E21" s="30"/>
      <c r="F21" s="30">
        <f>D21-(D21*(E21/100))</f>
        <v>0</v>
      </c>
      <c r="G21" s="31">
        <f>A21*F21</f>
        <v>0</v>
      </c>
    </row>
    <row r="22" spans="1:7">
      <c r="A22" s="27"/>
      <c r="B22" s="129"/>
      <c r="C22" s="29"/>
      <c r="D22" s="32"/>
      <c r="E22" s="33"/>
      <c r="F22" s="33"/>
      <c r="G22" s="34"/>
    </row>
    <row r="23" spans="1:7">
      <c r="A23" s="27"/>
      <c r="B23" s="129"/>
      <c r="C23" s="29"/>
      <c r="D23" s="32"/>
      <c r="E23" s="33"/>
      <c r="F23" s="33"/>
      <c r="G23" s="34"/>
    </row>
    <row r="24" spans="1:7">
      <c r="A24" s="27"/>
      <c r="B24" s="28" t="s">
        <v>20</v>
      </c>
      <c r="C24" s="29"/>
      <c r="D24" s="32"/>
      <c r="E24" s="33"/>
      <c r="F24" s="33"/>
      <c r="G24" s="34"/>
    </row>
    <row r="25" spans="1:7">
      <c r="A25" s="27"/>
      <c r="B25" s="28"/>
      <c r="C25" s="29"/>
      <c r="D25" s="32"/>
      <c r="E25" s="33"/>
      <c r="F25" s="33"/>
      <c r="G25" s="34"/>
    </row>
    <row r="26" spans="1:7">
      <c r="A26" s="27">
        <v>2</v>
      </c>
      <c r="B26" s="28" t="s">
        <v>21</v>
      </c>
      <c r="C26" s="29" t="s">
        <v>19</v>
      </c>
      <c r="D26" s="30">
        <v>0</v>
      </c>
      <c r="E26" s="30"/>
      <c r="F26" s="30">
        <f>D26-(D26*(E26/100))</f>
        <v>0</v>
      </c>
      <c r="G26" s="31">
        <f>A26*F26</f>
        <v>0</v>
      </c>
    </row>
    <row r="27" spans="1:7">
      <c r="A27" s="27"/>
      <c r="B27" s="28"/>
      <c r="C27" s="29"/>
      <c r="D27" s="32"/>
      <c r="E27" s="32"/>
      <c r="F27" s="33"/>
      <c r="G27" s="34"/>
    </row>
    <row r="28" spans="1:7">
      <c r="A28" s="27">
        <v>2</v>
      </c>
      <c r="B28" s="28" t="s">
        <v>22</v>
      </c>
      <c r="C28" s="29" t="s">
        <v>19</v>
      </c>
      <c r="D28" s="30">
        <v>0</v>
      </c>
      <c r="E28" s="30"/>
      <c r="F28" s="30">
        <f>D28-(D28*(E28/100))</f>
        <v>0</v>
      </c>
      <c r="G28" s="31">
        <f>A28*F28</f>
        <v>0</v>
      </c>
    </row>
    <row r="29" spans="1:7">
      <c r="A29" s="27"/>
      <c r="B29" s="28" t="s">
        <v>23</v>
      </c>
      <c r="C29" s="29"/>
      <c r="D29" s="32"/>
      <c r="E29" s="32"/>
      <c r="F29" s="33"/>
      <c r="G29" s="34"/>
    </row>
    <row r="30" spans="1:7">
      <c r="A30" s="27"/>
      <c r="B30" s="28" t="s">
        <v>24</v>
      </c>
      <c r="C30" s="29"/>
      <c r="D30" s="32"/>
      <c r="E30" s="32"/>
      <c r="F30" s="33"/>
      <c r="G30" s="34"/>
    </row>
    <row r="31" spans="1:7">
      <c r="A31" s="27"/>
      <c r="B31" s="28"/>
      <c r="C31" s="29"/>
      <c r="D31" s="32"/>
      <c r="E31" s="32"/>
      <c r="F31" s="33"/>
      <c r="G31" s="34"/>
    </row>
    <row r="32" spans="1:7">
      <c r="A32" s="27">
        <v>2</v>
      </c>
      <c r="B32" s="121" t="s">
        <v>76</v>
      </c>
      <c r="C32" s="29" t="s">
        <v>19</v>
      </c>
      <c r="D32" s="30">
        <v>0</v>
      </c>
      <c r="E32" s="30">
        <v>0</v>
      </c>
      <c r="F32" s="30">
        <f>D32-(D32*(E32/100))</f>
        <v>0</v>
      </c>
      <c r="G32" s="31">
        <f>A32*F32</f>
        <v>0</v>
      </c>
    </row>
    <row r="33" spans="1:7">
      <c r="A33" s="35"/>
      <c r="B33" s="36"/>
      <c r="C33" s="37"/>
      <c r="D33" s="38"/>
      <c r="E33" s="38"/>
      <c r="F33" s="38"/>
      <c r="G33" s="39">
        <f>SUM(G9:G32)</f>
        <v>0</v>
      </c>
    </row>
    <row r="34" spans="1:7">
      <c r="A34" s="40"/>
      <c r="B34" s="41"/>
      <c r="C34" s="42"/>
      <c r="D34" s="43"/>
      <c r="E34" s="43"/>
      <c r="F34" s="43"/>
      <c r="G34" s="43"/>
    </row>
    <row r="35" spans="1:7">
      <c r="A35" s="22"/>
      <c r="B35" s="23"/>
      <c r="C35" s="24"/>
      <c r="D35" s="25"/>
      <c r="E35" s="25"/>
      <c r="F35" s="25"/>
      <c r="G35" s="44"/>
    </row>
    <row r="36" spans="1:7">
      <c r="A36" s="27"/>
      <c r="B36" s="45" t="s">
        <v>25</v>
      </c>
      <c r="C36" s="29"/>
      <c r="D36" s="32"/>
      <c r="E36" s="32"/>
      <c r="F36" s="32"/>
      <c r="G36" s="46"/>
    </row>
    <row r="37" spans="1:7" ht="24.6" customHeight="1">
      <c r="A37" s="27">
        <v>160</v>
      </c>
      <c r="B37" s="47" t="s">
        <v>26</v>
      </c>
      <c r="C37" s="29" t="s">
        <v>27</v>
      </c>
      <c r="D37" s="30">
        <v>0</v>
      </c>
      <c r="E37" s="30">
        <v>0</v>
      </c>
      <c r="F37" s="30">
        <f>D37-(D37*(E37/100))</f>
        <v>0</v>
      </c>
      <c r="G37" s="31">
        <f>A37*F37</f>
        <v>0</v>
      </c>
    </row>
    <row r="38" spans="1:7">
      <c r="A38" s="27">
        <v>160</v>
      </c>
      <c r="B38" s="28" t="s">
        <v>28</v>
      </c>
      <c r="C38" s="29" t="s">
        <v>27</v>
      </c>
      <c r="D38" s="32">
        <v>0</v>
      </c>
      <c r="E38" s="32"/>
      <c r="F38" s="32"/>
      <c r="G38" s="31" t="str">
        <f>IF(A38*D38,A38*D38,"")</f>
        <v/>
      </c>
    </row>
    <row r="39" spans="1:7">
      <c r="A39" s="40"/>
      <c r="B39" s="41"/>
      <c r="C39" s="42"/>
      <c r="D39" s="43"/>
      <c r="E39" s="43"/>
      <c r="F39" s="43"/>
      <c r="G39" s="48">
        <f>SUM(G35:G38)</f>
        <v>0</v>
      </c>
    </row>
    <row r="40" spans="1:7">
      <c r="A40" s="22"/>
      <c r="B40" s="23"/>
      <c r="C40" s="24"/>
      <c r="D40" s="25"/>
      <c r="E40" s="25"/>
      <c r="F40" s="25"/>
      <c r="G40" s="44"/>
    </row>
    <row r="41" spans="1:7">
      <c r="A41" s="49"/>
      <c r="B41" s="45" t="s">
        <v>29</v>
      </c>
      <c r="C41" s="29"/>
      <c r="D41" s="32"/>
      <c r="E41" s="32"/>
      <c r="F41" s="32"/>
      <c r="G41" s="46"/>
    </row>
    <row r="42" spans="1:7">
      <c r="A42" s="49"/>
      <c r="B42" s="50"/>
      <c r="C42" s="29"/>
      <c r="D42" s="32"/>
      <c r="E42" s="32"/>
      <c r="F42" s="32"/>
      <c r="G42" s="46"/>
    </row>
    <row r="43" spans="1:7" ht="24.6" customHeight="1">
      <c r="A43" s="27">
        <v>80</v>
      </c>
      <c r="B43" s="47" t="s">
        <v>30</v>
      </c>
      <c r="C43" s="29" t="s">
        <v>27</v>
      </c>
      <c r="D43" s="30">
        <v>0</v>
      </c>
      <c r="E43" s="30">
        <v>0</v>
      </c>
      <c r="F43" s="30">
        <f>D43-(D43*(E43/100))</f>
        <v>0</v>
      </c>
      <c r="G43" s="31">
        <f>A43*F43</f>
        <v>0</v>
      </c>
    </row>
    <row r="44" spans="1:7" ht="24.6" customHeight="1">
      <c r="A44" s="27">
        <v>40</v>
      </c>
      <c r="B44" s="47" t="s">
        <v>31</v>
      </c>
      <c r="C44" s="29" t="s">
        <v>27</v>
      </c>
      <c r="D44" s="30">
        <v>0</v>
      </c>
      <c r="E44" s="30">
        <v>0</v>
      </c>
      <c r="F44" s="30">
        <f>D44-(D44*(E44/100))</f>
        <v>0</v>
      </c>
      <c r="G44" s="31">
        <f>A44*F44</f>
        <v>0</v>
      </c>
    </row>
    <row r="45" spans="1:7">
      <c r="A45" s="27"/>
      <c r="B45" s="28"/>
      <c r="C45" s="29"/>
      <c r="D45" s="32"/>
      <c r="E45" s="32"/>
      <c r="F45" s="33"/>
      <c r="G45" s="34"/>
    </row>
    <row r="46" spans="1:7">
      <c r="A46" s="27">
        <v>120</v>
      </c>
      <c r="B46" s="28" t="s">
        <v>28</v>
      </c>
      <c r="C46" s="29" t="s">
        <v>27</v>
      </c>
      <c r="D46" s="32">
        <v>0</v>
      </c>
      <c r="E46" s="32"/>
      <c r="F46" s="30">
        <f>D46-(D46*(E46/100))</f>
        <v>0</v>
      </c>
      <c r="G46" s="31">
        <f>A46*F46</f>
        <v>0</v>
      </c>
    </row>
    <row r="47" spans="1:7">
      <c r="A47" s="27"/>
      <c r="B47" s="28"/>
      <c r="C47" s="29"/>
      <c r="D47" s="32"/>
      <c r="E47" s="32"/>
      <c r="F47" s="33"/>
      <c r="G47" s="34"/>
    </row>
    <row r="48" spans="1:7">
      <c r="A48" s="27">
        <v>2</v>
      </c>
      <c r="B48" s="28" t="s">
        <v>32</v>
      </c>
      <c r="C48" s="29" t="s">
        <v>19</v>
      </c>
      <c r="D48" s="32">
        <v>0</v>
      </c>
      <c r="E48" s="32">
        <v>0</v>
      </c>
      <c r="F48" s="30">
        <f t="shared" ref="F48:F58" si="0">D48-(D48*(E48/100))</f>
        <v>0</v>
      </c>
      <c r="G48" s="31">
        <f t="shared" ref="G48:G58" si="1">A48*F48</f>
        <v>0</v>
      </c>
    </row>
    <row r="49" spans="1:7">
      <c r="A49" s="27">
        <v>0</v>
      </c>
      <c r="B49" s="28" t="s">
        <v>33</v>
      </c>
      <c r="C49" s="29" t="s">
        <v>19</v>
      </c>
      <c r="D49" s="32">
        <v>0</v>
      </c>
      <c r="E49" s="32">
        <v>0</v>
      </c>
      <c r="F49" s="30">
        <f t="shared" si="0"/>
        <v>0</v>
      </c>
      <c r="G49" s="31">
        <f t="shared" si="1"/>
        <v>0</v>
      </c>
    </row>
    <row r="50" spans="1:7">
      <c r="A50" s="27">
        <v>2</v>
      </c>
      <c r="B50" s="28" t="s">
        <v>34</v>
      </c>
      <c r="C50" s="29" t="s">
        <v>19</v>
      </c>
      <c r="D50" s="32">
        <v>0</v>
      </c>
      <c r="E50" s="32">
        <v>0</v>
      </c>
      <c r="F50" s="30">
        <f t="shared" si="0"/>
        <v>0</v>
      </c>
      <c r="G50" s="31">
        <f t="shared" si="1"/>
        <v>0</v>
      </c>
    </row>
    <row r="51" spans="1:7">
      <c r="A51" s="27">
        <v>4</v>
      </c>
      <c r="B51" s="28" t="s">
        <v>35</v>
      </c>
      <c r="C51" s="29" t="s">
        <v>19</v>
      </c>
      <c r="D51" s="32">
        <v>0</v>
      </c>
      <c r="E51" s="32">
        <v>0</v>
      </c>
      <c r="F51" s="30">
        <f t="shared" si="0"/>
        <v>0</v>
      </c>
      <c r="G51" s="31">
        <f t="shared" si="1"/>
        <v>0</v>
      </c>
    </row>
    <row r="52" spans="1:7">
      <c r="A52" s="27">
        <v>2</v>
      </c>
      <c r="B52" s="28" t="s">
        <v>36</v>
      </c>
      <c r="C52" s="29" t="s">
        <v>19</v>
      </c>
      <c r="D52" s="32">
        <v>0</v>
      </c>
      <c r="E52" s="32">
        <v>0</v>
      </c>
      <c r="F52" s="30">
        <f t="shared" si="0"/>
        <v>0</v>
      </c>
      <c r="G52" s="31">
        <f t="shared" si="1"/>
        <v>0</v>
      </c>
    </row>
    <row r="53" spans="1:7">
      <c r="A53" s="27">
        <v>2</v>
      </c>
      <c r="B53" s="28" t="s">
        <v>37</v>
      </c>
      <c r="C53" s="29" t="s">
        <v>19</v>
      </c>
      <c r="D53" s="32">
        <v>0</v>
      </c>
      <c r="E53" s="32">
        <v>0</v>
      </c>
      <c r="F53" s="30">
        <f t="shared" si="0"/>
        <v>0</v>
      </c>
      <c r="G53" s="31">
        <f t="shared" si="1"/>
        <v>0</v>
      </c>
    </row>
    <row r="54" spans="1:7">
      <c r="A54" s="27">
        <v>2</v>
      </c>
      <c r="B54" s="28" t="s">
        <v>38</v>
      </c>
      <c r="C54" s="29" t="s">
        <v>19</v>
      </c>
      <c r="D54" s="32">
        <v>0</v>
      </c>
      <c r="E54" s="32">
        <v>0</v>
      </c>
      <c r="F54" s="30">
        <f t="shared" si="0"/>
        <v>0</v>
      </c>
      <c r="G54" s="31">
        <f t="shared" si="1"/>
        <v>0</v>
      </c>
    </row>
    <row r="55" spans="1:7">
      <c r="A55" s="27">
        <v>4</v>
      </c>
      <c r="B55" s="28" t="s">
        <v>39</v>
      </c>
      <c r="C55" s="29" t="s">
        <v>19</v>
      </c>
      <c r="D55" s="32">
        <v>0</v>
      </c>
      <c r="E55" s="32">
        <v>0</v>
      </c>
      <c r="F55" s="30">
        <f t="shared" si="0"/>
        <v>0</v>
      </c>
      <c r="G55" s="31">
        <f t="shared" si="1"/>
        <v>0</v>
      </c>
    </row>
    <row r="56" spans="1:7">
      <c r="A56" s="27">
        <v>0</v>
      </c>
      <c r="B56" s="28" t="s">
        <v>40</v>
      </c>
      <c r="C56" s="29" t="s">
        <v>19</v>
      </c>
      <c r="D56" s="32">
        <v>0</v>
      </c>
      <c r="E56" s="32">
        <v>0</v>
      </c>
      <c r="F56" s="30">
        <f t="shared" si="0"/>
        <v>0</v>
      </c>
      <c r="G56" s="31">
        <f t="shared" si="1"/>
        <v>0</v>
      </c>
    </row>
    <row r="57" spans="1:7">
      <c r="A57" s="27">
        <v>4</v>
      </c>
      <c r="B57" s="28" t="s">
        <v>41</v>
      </c>
      <c r="C57" s="29" t="s">
        <v>19</v>
      </c>
      <c r="D57" s="32">
        <v>0</v>
      </c>
      <c r="E57" s="32">
        <v>0</v>
      </c>
      <c r="F57" s="30">
        <f t="shared" si="0"/>
        <v>0</v>
      </c>
      <c r="G57" s="31">
        <f t="shared" si="1"/>
        <v>0</v>
      </c>
    </row>
    <row r="58" spans="1:7">
      <c r="A58" s="27">
        <v>0</v>
      </c>
      <c r="B58" s="28" t="s">
        <v>42</v>
      </c>
      <c r="C58" s="29" t="s">
        <v>19</v>
      </c>
      <c r="D58" s="32">
        <v>0</v>
      </c>
      <c r="E58" s="32">
        <v>0</v>
      </c>
      <c r="F58" s="30">
        <f t="shared" si="0"/>
        <v>0</v>
      </c>
      <c r="G58" s="31">
        <f t="shared" si="1"/>
        <v>0</v>
      </c>
    </row>
    <row r="59" spans="1:7">
      <c r="A59" s="40"/>
      <c r="B59" s="41"/>
      <c r="C59" s="42"/>
      <c r="D59" s="43"/>
      <c r="E59" s="43"/>
      <c r="F59" s="43"/>
      <c r="G59" s="48">
        <f>SUM(G41:G58)</f>
        <v>0</v>
      </c>
    </row>
    <row r="60" spans="1:7">
      <c r="A60" s="35"/>
      <c r="B60" s="51"/>
      <c r="C60" s="15"/>
      <c r="D60" s="38"/>
      <c r="E60" s="38"/>
      <c r="F60" s="38"/>
      <c r="G60" s="52">
        <f>SUM(G39,G59)</f>
        <v>0</v>
      </c>
    </row>
    <row r="61" spans="1:7">
      <c r="A61" s="53"/>
      <c r="B61" s="54"/>
      <c r="C61" s="55"/>
      <c r="D61" s="56"/>
      <c r="E61" s="56"/>
      <c r="F61" s="56"/>
      <c r="G61" s="57"/>
    </row>
    <row r="62" spans="1:7" ht="12.95" customHeight="1">
      <c r="A62" s="127" t="s">
        <v>1</v>
      </c>
      <c r="B62" s="14" t="s">
        <v>2</v>
      </c>
      <c r="C62" s="14" t="s">
        <v>3</v>
      </c>
      <c r="D62" s="128" t="s">
        <v>43</v>
      </c>
      <c r="E62" s="17"/>
      <c r="F62" s="17"/>
      <c r="G62" s="16" t="s">
        <v>6</v>
      </c>
    </row>
    <row r="63" spans="1:7">
      <c r="A63" s="127"/>
      <c r="B63" s="18"/>
      <c r="C63" s="18"/>
      <c r="D63" s="128"/>
      <c r="E63" s="17"/>
      <c r="F63" s="17"/>
      <c r="G63" s="21"/>
    </row>
    <row r="64" spans="1:7">
      <c r="A64" s="22"/>
      <c r="B64" s="23"/>
      <c r="C64" s="24"/>
      <c r="D64" s="25"/>
      <c r="E64" s="25"/>
      <c r="F64" s="25"/>
      <c r="G64" s="44"/>
    </row>
    <row r="65" spans="1:7">
      <c r="A65" s="27"/>
      <c r="B65" s="45" t="s">
        <v>44</v>
      </c>
      <c r="C65" s="29"/>
      <c r="D65" s="32"/>
      <c r="E65" s="32"/>
      <c r="F65" s="32"/>
      <c r="G65" s="46"/>
    </row>
    <row r="66" spans="1:7">
      <c r="A66" s="27"/>
      <c r="B66" s="28"/>
      <c r="C66" s="29"/>
      <c r="D66" s="32"/>
      <c r="E66" s="32"/>
      <c r="F66" s="32"/>
      <c r="G66" s="46"/>
    </row>
    <row r="67" spans="1:7">
      <c r="A67" s="27">
        <v>2</v>
      </c>
      <c r="B67" s="28" t="s">
        <v>45</v>
      </c>
      <c r="C67" s="29" t="s">
        <v>19</v>
      </c>
      <c r="D67" s="30">
        <v>0</v>
      </c>
      <c r="E67" s="30"/>
      <c r="F67" s="30"/>
      <c r="G67" s="31" t="str">
        <f>IF(A67*D67,A67*D67,"")</f>
        <v/>
      </c>
    </row>
    <row r="68" spans="1:7">
      <c r="A68" s="27"/>
      <c r="B68" s="28" t="s">
        <v>46</v>
      </c>
      <c r="C68" s="29"/>
      <c r="D68" s="32"/>
      <c r="E68" s="32"/>
      <c r="F68" s="32"/>
      <c r="G68" s="46"/>
    </row>
    <row r="69" spans="1:7">
      <c r="A69" s="27"/>
      <c r="B69" s="28"/>
      <c r="C69" s="29"/>
      <c r="D69" s="32"/>
      <c r="E69" s="32"/>
      <c r="F69" s="32"/>
      <c r="G69" s="46"/>
    </row>
    <row r="70" spans="1:7" ht="43.5" customHeight="1">
      <c r="A70" s="27">
        <v>2</v>
      </c>
      <c r="B70" s="130" t="s">
        <v>77</v>
      </c>
      <c r="C70" s="29" t="s">
        <v>19</v>
      </c>
      <c r="D70" s="30">
        <v>0</v>
      </c>
      <c r="E70" s="30">
        <v>0</v>
      </c>
      <c r="F70" s="30">
        <f>D70-(D70*(E70/100))</f>
        <v>0</v>
      </c>
      <c r="G70" s="31">
        <f>A70*F70</f>
        <v>0</v>
      </c>
    </row>
    <row r="71" spans="1:7">
      <c r="A71" s="27"/>
      <c r="B71" s="28"/>
      <c r="C71" s="29"/>
      <c r="D71" s="32"/>
      <c r="E71" s="32"/>
      <c r="F71" s="32"/>
      <c r="G71" s="46"/>
    </row>
    <row r="72" spans="1:7">
      <c r="A72" s="27">
        <v>1</v>
      </c>
      <c r="B72" s="28" t="s">
        <v>47</v>
      </c>
      <c r="C72" s="29"/>
      <c r="D72" s="30">
        <v>0</v>
      </c>
      <c r="E72" s="30"/>
      <c r="F72" s="30"/>
      <c r="G72" s="31" t="str">
        <f>IF(A72*D72,A72*D72,"")</f>
        <v/>
      </c>
    </row>
    <row r="73" spans="1:7">
      <c r="A73" s="58"/>
      <c r="B73" s="59" t="s">
        <v>48</v>
      </c>
      <c r="C73" s="60"/>
      <c r="D73" s="61"/>
      <c r="E73" s="61"/>
      <c r="F73" s="61"/>
      <c r="G73" s="62"/>
    </row>
    <row r="74" spans="1:7">
      <c r="A74" s="35"/>
      <c r="B74" s="51"/>
      <c r="C74" s="37"/>
      <c r="D74" s="38"/>
      <c r="E74" s="38"/>
      <c r="F74" s="38"/>
      <c r="G74" s="52">
        <f>SUM(G64:G73)</f>
        <v>0</v>
      </c>
    </row>
    <row r="75" spans="1:7">
      <c r="A75" s="53"/>
      <c r="B75" s="54"/>
      <c r="C75" s="63"/>
      <c r="D75" s="56"/>
      <c r="E75" s="56"/>
      <c r="F75" s="56"/>
      <c r="G75" s="57"/>
    </row>
    <row r="76" spans="1:7">
      <c r="A76" s="22"/>
      <c r="B76" s="23"/>
      <c r="C76" s="24"/>
      <c r="D76" s="25"/>
      <c r="E76" s="25"/>
      <c r="F76" s="25"/>
      <c r="G76" s="44"/>
    </row>
    <row r="77" spans="1:7">
      <c r="A77" s="27">
        <v>4</v>
      </c>
      <c r="B77" s="121" t="s">
        <v>78</v>
      </c>
      <c r="C77" s="29" t="s">
        <v>19</v>
      </c>
      <c r="D77" s="30">
        <v>0</v>
      </c>
      <c r="E77" s="30">
        <v>0</v>
      </c>
      <c r="F77" s="30">
        <f>D77-(D77*(E77/100))</f>
        <v>0</v>
      </c>
      <c r="G77" s="31">
        <f>A77*F77</f>
        <v>0</v>
      </c>
    </row>
    <row r="78" spans="1:7">
      <c r="A78" s="27"/>
      <c r="B78" s="28" t="s">
        <v>48</v>
      </c>
      <c r="C78" s="29"/>
      <c r="D78" s="32"/>
      <c r="E78" s="32"/>
      <c r="F78" s="32"/>
      <c r="G78" s="64"/>
    </row>
    <row r="79" spans="1:7" ht="25.35" customHeight="1">
      <c r="A79" s="27">
        <v>8</v>
      </c>
      <c r="B79" s="130" t="s">
        <v>79</v>
      </c>
      <c r="C79" s="29" t="s">
        <v>19</v>
      </c>
      <c r="D79" s="30">
        <v>0</v>
      </c>
      <c r="E79" s="30">
        <v>0</v>
      </c>
      <c r="F79" s="30">
        <f>D79-(D79*(E79/100))</f>
        <v>0</v>
      </c>
      <c r="G79" s="31">
        <f>A79*F79</f>
        <v>0</v>
      </c>
    </row>
    <row r="80" spans="1:7">
      <c r="A80" s="27"/>
      <c r="B80" s="65"/>
      <c r="C80" s="66"/>
      <c r="D80" s="67"/>
      <c r="E80" s="67"/>
      <c r="F80" s="67"/>
      <c r="G80" s="68"/>
    </row>
    <row r="81" spans="1:7">
      <c r="A81" s="27">
        <v>8</v>
      </c>
      <c r="B81" s="121" t="s">
        <v>80</v>
      </c>
      <c r="C81" s="29" t="s">
        <v>19</v>
      </c>
      <c r="D81" s="30">
        <v>0</v>
      </c>
      <c r="E81" s="30">
        <v>0</v>
      </c>
      <c r="F81" s="30">
        <f>D81-(D81*(E81/100))</f>
        <v>0</v>
      </c>
      <c r="G81" s="31">
        <f>A81*F81</f>
        <v>0</v>
      </c>
    </row>
    <row r="82" spans="1:7">
      <c r="A82" s="69"/>
      <c r="B82" s="70"/>
      <c r="C82" s="71"/>
      <c r="D82" s="72"/>
      <c r="E82" s="72"/>
      <c r="F82" s="72"/>
      <c r="G82" s="68"/>
    </row>
    <row r="83" spans="1:7">
      <c r="A83" s="73">
        <v>8</v>
      </c>
      <c r="B83" s="131" t="s">
        <v>81</v>
      </c>
      <c r="C83" s="29" t="s">
        <v>19</v>
      </c>
      <c r="D83" s="30">
        <v>0</v>
      </c>
      <c r="E83" s="30"/>
      <c r="F83" s="30"/>
      <c r="G83" s="31" t="str">
        <f>IF(A83*D83,A83*D83,"")</f>
        <v/>
      </c>
    </row>
    <row r="84" spans="1:7">
      <c r="A84" s="73"/>
      <c r="B84" s="65"/>
      <c r="C84" s="66"/>
      <c r="D84" s="32"/>
      <c r="E84" s="32"/>
      <c r="F84" s="32"/>
      <c r="G84" s="74"/>
    </row>
    <row r="85" spans="1:7">
      <c r="A85" s="73">
        <v>8</v>
      </c>
      <c r="B85" s="28" t="s">
        <v>49</v>
      </c>
      <c r="C85" s="29" t="s">
        <v>19</v>
      </c>
      <c r="D85" s="30">
        <v>0</v>
      </c>
      <c r="E85" s="30"/>
      <c r="F85" s="30"/>
      <c r="G85" s="31" t="str">
        <f>IF(A85*D85,A85*D85,"")</f>
        <v/>
      </c>
    </row>
    <row r="86" spans="1:7">
      <c r="A86" s="75"/>
      <c r="B86" s="76"/>
      <c r="C86" s="77"/>
      <c r="D86" s="78"/>
      <c r="E86" s="78"/>
      <c r="F86" s="78"/>
      <c r="G86" s="79" t="str">
        <f>IF(A86*D86,A86*D86,"")</f>
        <v/>
      </c>
    </row>
    <row r="87" spans="1:7">
      <c r="A87" s="35"/>
      <c r="B87" s="36"/>
      <c r="C87" s="37"/>
      <c r="D87" s="38"/>
      <c r="E87" s="38"/>
      <c r="F87" s="38"/>
      <c r="G87" s="39">
        <f>SUM(G76:G86)</f>
        <v>0</v>
      </c>
    </row>
    <row r="88" spans="1:7">
      <c r="A88" s="80"/>
      <c r="B88" s="81"/>
      <c r="C88" s="82"/>
      <c r="D88" s="83"/>
      <c r="E88" s="83"/>
      <c r="F88" s="83"/>
      <c r="G88" s="83"/>
    </row>
    <row r="89" spans="1:7" ht="12.95" customHeight="1">
      <c r="A89" s="84" t="s">
        <v>1</v>
      </c>
      <c r="B89" s="85" t="s">
        <v>2</v>
      </c>
      <c r="C89" s="85" t="s">
        <v>3</v>
      </c>
      <c r="D89" s="123" t="s">
        <v>43</v>
      </c>
      <c r="E89" s="86"/>
      <c r="F89" s="86"/>
      <c r="G89" s="87" t="s">
        <v>6</v>
      </c>
    </row>
    <row r="90" spans="1:7">
      <c r="A90" s="88"/>
      <c r="B90" s="18"/>
      <c r="C90" s="18"/>
      <c r="D90" s="123"/>
      <c r="E90" s="86"/>
      <c r="F90" s="86"/>
      <c r="G90" s="21"/>
    </row>
    <row r="91" spans="1:7">
      <c r="A91" s="40"/>
      <c r="B91" s="41"/>
      <c r="C91" s="42"/>
      <c r="D91" s="43"/>
      <c r="E91" s="43"/>
      <c r="F91" s="43"/>
      <c r="G91" s="43"/>
    </row>
    <row r="92" spans="1:7">
      <c r="A92" s="89"/>
      <c r="B92" s="90"/>
      <c r="C92" s="91"/>
      <c r="D92" s="92"/>
      <c r="E92" s="92"/>
      <c r="F92" s="92"/>
      <c r="G92" s="93"/>
    </row>
    <row r="93" spans="1:7">
      <c r="A93" s="27">
        <v>110</v>
      </c>
      <c r="B93" s="28" t="s">
        <v>50</v>
      </c>
      <c r="C93" s="29" t="s">
        <v>27</v>
      </c>
      <c r="D93" s="30">
        <v>0</v>
      </c>
      <c r="E93" s="30"/>
      <c r="F93" s="30"/>
      <c r="G93" s="31" t="str">
        <f>IF(A93*D93,A93*D93,"")</f>
        <v/>
      </c>
    </row>
    <row r="94" spans="1:7">
      <c r="A94" s="27"/>
      <c r="B94" s="28" t="s">
        <v>51</v>
      </c>
      <c r="C94" s="29"/>
      <c r="D94" s="32"/>
      <c r="E94" s="32"/>
      <c r="F94" s="32"/>
      <c r="G94" s="74" t="str">
        <f>IF(A94*D94,A94*D94,"")</f>
        <v/>
      </c>
    </row>
    <row r="95" spans="1:7">
      <c r="A95" s="27"/>
      <c r="B95" s="28"/>
      <c r="C95" s="29"/>
      <c r="D95" s="32"/>
      <c r="E95" s="32"/>
      <c r="F95" s="32"/>
      <c r="G95" s="74"/>
    </row>
    <row r="96" spans="1:7">
      <c r="A96" s="27">
        <v>1</v>
      </c>
      <c r="B96" s="121" t="s">
        <v>74</v>
      </c>
      <c r="C96" s="29" t="s">
        <v>19</v>
      </c>
      <c r="D96" s="30">
        <v>0</v>
      </c>
      <c r="E96" s="30">
        <v>0</v>
      </c>
      <c r="F96" s="30">
        <f>D96-(D96*(E96/100))</f>
        <v>0</v>
      </c>
      <c r="G96" s="31">
        <f>A96*F96</f>
        <v>0</v>
      </c>
    </row>
    <row r="97" spans="1:7">
      <c r="A97" s="27"/>
      <c r="B97" s="121" t="s">
        <v>75</v>
      </c>
      <c r="C97" s="29"/>
      <c r="D97" s="32"/>
      <c r="E97" s="32"/>
      <c r="F97" s="32"/>
      <c r="G97" s="74"/>
    </row>
    <row r="98" spans="1:7">
      <c r="A98" s="69"/>
      <c r="B98" s="70"/>
      <c r="C98" s="71"/>
      <c r="D98" s="33"/>
      <c r="E98" s="33"/>
      <c r="F98" s="33"/>
      <c r="G98" s="34"/>
    </row>
    <row r="99" spans="1:7">
      <c r="A99" s="69">
        <v>12</v>
      </c>
      <c r="B99" s="70" t="s">
        <v>52</v>
      </c>
      <c r="C99" s="71" t="s">
        <v>53</v>
      </c>
      <c r="D99" s="30">
        <v>0</v>
      </c>
      <c r="E99" s="30"/>
      <c r="F99" s="30"/>
      <c r="G99" s="31" t="str">
        <f>IF(A99*D99,A99*D99,"")</f>
        <v/>
      </c>
    </row>
    <row r="100" spans="1:7">
      <c r="A100" s="94"/>
      <c r="B100" s="76" t="s">
        <v>48</v>
      </c>
      <c r="C100" s="77"/>
      <c r="D100" s="78"/>
      <c r="E100" s="78"/>
      <c r="F100" s="78"/>
      <c r="G100" s="95"/>
    </row>
    <row r="101" spans="1:7">
      <c r="A101" s="35"/>
      <c r="B101" s="36"/>
      <c r="C101" s="37"/>
      <c r="D101" s="38"/>
      <c r="E101" s="38"/>
      <c r="F101" s="38"/>
      <c r="G101" s="39">
        <f>SUM(G93:G100)</f>
        <v>0</v>
      </c>
    </row>
    <row r="102" spans="1:7">
      <c r="A102" s="96"/>
      <c r="B102" s="97"/>
      <c r="C102" s="98"/>
      <c r="D102" s="99"/>
      <c r="E102" s="99"/>
      <c r="F102" s="99"/>
      <c r="G102" s="99"/>
    </row>
    <row r="103" spans="1:7" ht="12.95" customHeight="1">
      <c r="A103" s="100" t="s">
        <v>1</v>
      </c>
      <c r="B103" s="14" t="s">
        <v>2</v>
      </c>
      <c r="C103" s="14" t="s">
        <v>3</v>
      </c>
      <c r="D103" s="124" t="s">
        <v>43</v>
      </c>
      <c r="E103" s="101"/>
      <c r="F103" s="101"/>
      <c r="G103" s="16" t="s">
        <v>6</v>
      </c>
    </row>
    <row r="104" spans="1:7">
      <c r="A104" s="88"/>
      <c r="B104" s="18"/>
      <c r="C104" s="18"/>
      <c r="D104" s="124"/>
      <c r="E104" s="101"/>
      <c r="F104" s="101"/>
      <c r="G104" s="21"/>
    </row>
    <row r="105" spans="1:7">
      <c r="A105" s="40"/>
      <c r="B105" s="41"/>
      <c r="C105" s="42"/>
      <c r="D105" s="43"/>
      <c r="E105" s="43"/>
      <c r="F105" s="43"/>
      <c r="G105" s="43"/>
    </row>
    <row r="106" spans="1:7">
      <c r="A106" s="40">
        <v>0</v>
      </c>
      <c r="B106" s="41" t="s">
        <v>54</v>
      </c>
      <c r="C106" s="42" t="s">
        <v>19</v>
      </c>
      <c r="D106" s="43">
        <v>0</v>
      </c>
      <c r="E106" s="43"/>
      <c r="F106" s="43"/>
      <c r="G106" s="31" t="str">
        <f>IF(A106*D106,A106*D106,"")</f>
        <v/>
      </c>
    </row>
    <row r="107" spans="1:7">
      <c r="A107" s="40">
        <v>0</v>
      </c>
      <c r="B107" s="132" t="s">
        <v>82</v>
      </c>
      <c r="C107" s="42" t="s">
        <v>19</v>
      </c>
      <c r="D107" s="43">
        <v>0</v>
      </c>
      <c r="E107" s="43"/>
      <c r="F107" s="43"/>
      <c r="G107" s="31" t="str">
        <f>IF(A107*D107,A107*D107,"")</f>
        <v/>
      </c>
    </row>
    <row r="108" spans="1:7" ht="12.6" customHeight="1">
      <c r="A108" s="69">
        <v>0</v>
      </c>
      <c r="B108" s="102" t="s">
        <v>55</v>
      </c>
      <c r="C108" s="71" t="s">
        <v>53</v>
      </c>
      <c r="D108" s="30">
        <v>0</v>
      </c>
      <c r="E108" s="30"/>
      <c r="F108" s="30"/>
      <c r="G108" s="31" t="str">
        <f>IF(A108*D108,A108*D108,"")</f>
        <v/>
      </c>
    </row>
    <row r="109" spans="1:7">
      <c r="A109" s="35"/>
      <c r="B109" s="36"/>
      <c r="C109" s="37"/>
      <c r="D109" s="38"/>
      <c r="E109" s="38"/>
      <c r="F109" s="38"/>
      <c r="G109" s="39">
        <f>SUM(G105:G108)</f>
        <v>0</v>
      </c>
    </row>
    <row r="110" spans="1:7" s="108" customFormat="1">
      <c r="A110" s="103"/>
      <c r="B110" s="104"/>
      <c r="C110" s="105"/>
      <c r="D110" s="106"/>
      <c r="E110" s="106"/>
      <c r="F110" s="106"/>
      <c r="G110" s="107"/>
    </row>
    <row r="111" spans="1:7" ht="15.75">
      <c r="A111" s="109" t="s">
        <v>56</v>
      </c>
      <c r="B111" s="110"/>
      <c r="C111" s="111"/>
      <c r="D111" s="112"/>
      <c r="E111" s="112"/>
      <c r="F111" s="112"/>
      <c r="G111" s="113"/>
    </row>
    <row r="112" spans="1:7" ht="15">
      <c r="A112" s="114" t="s">
        <v>57</v>
      </c>
      <c r="B112" s="115" t="s">
        <v>58</v>
      </c>
      <c r="C112" s="116"/>
      <c r="D112" s="117"/>
      <c r="E112" s="117"/>
      <c r="F112" s="117"/>
      <c r="G112" s="118">
        <f>G33</f>
        <v>0</v>
      </c>
    </row>
    <row r="113" spans="1:7" ht="15">
      <c r="A113" s="114" t="s">
        <v>59</v>
      </c>
      <c r="B113" s="115" t="s">
        <v>60</v>
      </c>
      <c r="C113" s="116"/>
      <c r="D113" s="117"/>
      <c r="E113" s="117"/>
      <c r="F113" s="117"/>
      <c r="G113" s="118">
        <f>G60</f>
        <v>0</v>
      </c>
    </row>
    <row r="114" spans="1:7" ht="15">
      <c r="A114" s="114" t="s">
        <v>61</v>
      </c>
      <c r="B114" s="115" t="s">
        <v>62</v>
      </c>
      <c r="C114" s="116"/>
      <c r="D114" s="117"/>
      <c r="E114" s="117"/>
      <c r="F114" s="117"/>
      <c r="G114" s="118">
        <f>G74</f>
        <v>0</v>
      </c>
    </row>
    <row r="115" spans="1:7" ht="15">
      <c r="A115" s="114" t="s">
        <v>63</v>
      </c>
      <c r="B115" s="115" t="s">
        <v>64</v>
      </c>
      <c r="C115" s="116"/>
      <c r="D115" s="117"/>
      <c r="E115" s="117"/>
      <c r="F115" s="117"/>
      <c r="G115" s="118">
        <f>G87</f>
        <v>0</v>
      </c>
    </row>
    <row r="116" spans="1:7" ht="15">
      <c r="A116" s="114" t="s">
        <v>65</v>
      </c>
      <c r="B116" s="115" t="s">
        <v>66</v>
      </c>
      <c r="C116" s="116"/>
      <c r="D116" s="117"/>
      <c r="E116" s="117"/>
      <c r="F116" s="117"/>
      <c r="G116" s="118">
        <f>G101</f>
        <v>0</v>
      </c>
    </row>
    <row r="117" spans="1:7" ht="15">
      <c r="A117" s="114" t="s">
        <v>67</v>
      </c>
      <c r="B117" s="115" t="s">
        <v>68</v>
      </c>
      <c r="C117" s="116"/>
      <c r="D117" s="117"/>
      <c r="E117" s="117"/>
      <c r="F117" s="117"/>
      <c r="G117" s="118">
        <f>G109</f>
        <v>0</v>
      </c>
    </row>
    <row r="118" spans="1:7" ht="15">
      <c r="A118" s="125" t="s">
        <v>69</v>
      </c>
      <c r="B118" s="125"/>
      <c r="C118" s="119"/>
      <c r="D118" s="120"/>
      <c r="E118" s="120"/>
      <c r="F118" s="120"/>
      <c r="G118" s="122">
        <f>SUM(G112:G117)</f>
        <v>0</v>
      </c>
    </row>
    <row r="119" spans="1:7" ht="15">
      <c r="A119" s="125" t="s">
        <v>70</v>
      </c>
      <c r="B119" s="125"/>
      <c r="C119" s="119"/>
      <c r="D119" s="120"/>
      <c r="E119" s="120"/>
      <c r="F119" s="120"/>
      <c r="G119" s="122">
        <f>G118*0.21</f>
        <v>0</v>
      </c>
    </row>
    <row r="120" spans="1:7" ht="15">
      <c r="A120" s="125" t="s">
        <v>71</v>
      </c>
      <c r="B120" s="125"/>
      <c r="C120" s="119"/>
      <c r="D120" s="120"/>
      <c r="E120" s="120"/>
      <c r="F120" s="120"/>
      <c r="G120" s="122">
        <f>G118+G119</f>
        <v>0</v>
      </c>
    </row>
  </sheetData>
  <sheetProtection selectLockedCells="1" selectUnlockedCells="1"/>
  <mergeCells count="11">
    <mergeCell ref="D6:G6"/>
    <mergeCell ref="A7:A8"/>
    <mergeCell ref="F7:F8"/>
    <mergeCell ref="B21:B23"/>
    <mergeCell ref="A62:A63"/>
    <mergeCell ref="D62:D63"/>
    <mergeCell ref="D89:D90"/>
    <mergeCell ref="D103:D104"/>
    <mergeCell ref="A118:B118"/>
    <mergeCell ref="A119:B119"/>
    <mergeCell ref="A120:B120"/>
  </mergeCells>
  <printOptions horizontalCentered="1"/>
  <pageMargins left="0.11811023622047245" right="0.11811023622047245" top="0.19685039370078741" bottom="0.19685039370078741" header="0.51181102362204722" footer="0.51181102362204722"/>
  <pageSetup paperSize="9" scale="9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zavlaha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Luboš Kukliš</cp:lastModifiedBy>
  <cp:lastPrinted>2018-10-26T05:49:29Z</cp:lastPrinted>
  <dcterms:created xsi:type="dcterms:W3CDTF">2018-10-08T11:04:26Z</dcterms:created>
  <dcterms:modified xsi:type="dcterms:W3CDTF">2018-11-27T08:16:56Z</dcterms:modified>
</cp:coreProperties>
</file>